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.TEACHING\course-biostats-27-2022-spring\8.website\lectures\"/>
    </mc:Choice>
  </mc:AlternateContent>
  <xr:revisionPtr revIDLastSave="0" documentId="13_ncr:1_{02EA87A1-D644-459E-B5A8-95C75AAF0119}" xr6:coauthVersionLast="47" xr6:coauthVersionMax="47" xr10:uidLastSave="{00000000-0000-0000-0000-000000000000}"/>
  <bookViews>
    <workbookView xWindow="5745" yWindow="3015" windowWidth="18120" windowHeight="12165" xr2:uid="{6F2AF3A9-1562-4E79-9FDC-DE10E14979D6}"/>
  </bookViews>
  <sheets>
    <sheet name="ex1" sheetId="1" r:id="rId1"/>
    <sheet name="ex1-paired" sheetId="3" r:id="rId2"/>
    <sheet name="ex1-add1" sheetId="4" r:id="rId3"/>
    <sheet name="ex1-var" sheetId="7" r:id="rId4"/>
    <sheet name="ex2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6" l="1"/>
  <c r="F13" i="6"/>
  <c r="F12" i="6"/>
  <c r="F9" i="6"/>
  <c r="F8" i="6"/>
  <c r="F4" i="6"/>
  <c r="C16" i="6"/>
  <c r="C13" i="6"/>
  <c r="C15" i="6"/>
  <c r="C14" i="6"/>
  <c r="F13" i="1"/>
  <c r="F12" i="1"/>
  <c r="F5" i="4"/>
  <c r="F4" i="4"/>
  <c r="F9" i="1"/>
  <c r="F8" i="1"/>
  <c r="F5" i="1"/>
  <c r="F4" i="1"/>
  <c r="C16" i="1"/>
  <c r="C15" i="1"/>
  <c r="D14" i="1"/>
  <c r="C14" i="1"/>
  <c r="D13" i="1"/>
  <c r="C13" i="1"/>
  <c r="F9" i="7"/>
  <c r="F9" i="4"/>
  <c r="F9" i="3"/>
  <c r="F5" i="7"/>
  <c r="F5" i="3"/>
  <c r="C16" i="7"/>
  <c r="C16" i="4"/>
  <c r="C16" i="3"/>
  <c r="D14" i="7" l="1"/>
  <c r="C14" i="7"/>
  <c r="C15" i="7" s="1"/>
  <c r="D13" i="7"/>
  <c r="C13" i="7"/>
  <c r="F12" i="7"/>
  <c r="F13" i="7" s="1"/>
  <c r="F8" i="7"/>
  <c r="F4" i="7"/>
  <c r="D14" i="6"/>
  <c r="C15" i="3"/>
  <c r="C15" i="4"/>
  <c r="D14" i="4"/>
  <c r="C14" i="4"/>
  <c r="D13" i="4"/>
  <c r="C13" i="4"/>
  <c r="F12" i="4"/>
  <c r="F13" i="4" s="1"/>
  <c r="F8" i="4"/>
  <c r="F12" i="3"/>
  <c r="F13" i="3" s="1"/>
  <c r="D14" i="3"/>
  <c r="C14" i="3"/>
  <c r="D13" i="3"/>
  <c r="C13" i="3"/>
  <c r="F8" i="3"/>
  <c r="F4" i="3"/>
  <c r="D13" i="6" l="1"/>
</calcChain>
</file>

<file path=xl/sharedStrings.xml><?xml version="1.0" encoding="utf-8"?>
<sst xmlns="http://schemas.openxmlformats.org/spreadsheetml/2006/main" count="86" uniqueCount="14">
  <si>
    <t>set A</t>
  </si>
  <si>
    <t>set B</t>
  </si>
  <si>
    <t>Mean</t>
  </si>
  <si>
    <t>SD</t>
  </si>
  <si>
    <t>p value</t>
  </si>
  <si>
    <t>T value</t>
  </si>
  <si>
    <t>Homoscedastic T-test</t>
  </si>
  <si>
    <t>Heteroscedastic T-test</t>
  </si>
  <si>
    <t>Paired T-test</t>
  </si>
  <si>
    <t>Het. df</t>
  </si>
  <si>
    <t>#</t>
  </si>
  <si>
    <t>StatsExamples.com</t>
  </si>
  <si>
    <t xml:space="preserve"> </t>
  </si>
  <si>
    <t>Homo.df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</si>
</sst>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b/>
      <sz val="12"/>
      <color rgb="FF003B6F"/>
      <name val="Arial"/>
      <family val="2"/>
    </font>
    <font>
      <b/>
      <sz val="12"/>
      <color theme="9" tint="-0.499984740745262"/>
      <name val="Arial"/>
      <family val="2"/>
    </font>
    <font>
      <b/>
      <sz val="12"/>
      <color rgb="FF8D2424"/>
      <name val="Arial"/>
      <family val="2"/>
    </font>
    <font>
      <b/>
      <sz val="11"/>
      <color rgb="FF8D2424"/>
      <name val="Calibri"/>
      <family val="2"/>
      <scheme val="minor"/>
    </font>
    <font>
      <b/>
      <sz val="11"/>
      <color rgb="FF003B6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1" fillId="0" borderId="0" xfId="0" applyNumberFormat="1" applyFont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right"/>
    </xf>
    <xf numFmtId="164" fontId="1" fillId="0" borderId="0" xfId="0" applyNumberFormat="1" applyFont="1" applyFill="1"/>
    <xf numFmtId="0" fontId="5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B6F"/>
      <color rgb="FF8D24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34273840769903"/>
          <c:y val="6.8356663750364532E-2"/>
          <c:w val="0.86510170603674541"/>
          <c:h val="0.78726013414989793"/>
        </c:manualLayout>
      </c:layout>
      <c:lineChart>
        <c:grouping val="standard"/>
        <c:varyColors val="0"/>
        <c:ser>
          <c:idx val="0"/>
          <c:order val="0"/>
          <c:tx>
            <c:strRef>
              <c:f>'ex1'!$C$2</c:f>
              <c:strCache>
                <c:ptCount val="1"/>
                <c:pt idx="0">
                  <c:v>set A</c:v>
                </c:pt>
              </c:strCache>
            </c:strRef>
          </c:tx>
          <c:spPr>
            <a:ln w="3810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6">
                  <a:lumMod val="75000"/>
                </a:schemeClr>
              </a:solidFill>
              <a:ln w="25400">
                <a:solidFill>
                  <a:schemeClr val="accent6">
                    <a:lumMod val="50000"/>
                  </a:schemeClr>
                </a:solidFill>
              </a:ln>
              <a:effectLst/>
            </c:spPr>
          </c:marker>
          <c:cat>
            <c:numRef>
              <c:f>'ex1'!$A$3:$A$11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'ex1'!$C$3:$C$11</c:f>
              <c:numCache>
                <c:formatCode>General</c:formatCode>
                <c:ptCount val="9"/>
                <c:pt idx="0">
                  <c:v>12</c:v>
                </c:pt>
                <c:pt idx="1">
                  <c:v>9</c:v>
                </c:pt>
                <c:pt idx="2">
                  <c:v>7</c:v>
                </c:pt>
                <c:pt idx="3">
                  <c:v>12</c:v>
                </c:pt>
                <c:pt idx="4">
                  <c:v>10</c:v>
                </c:pt>
                <c:pt idx="5">
                  <c:v>9</c:v>
                </c:pt>
                <c:pt idx="6">
                  <c:v>11</c:v>
                </c:pt>
                <c:pt idx="7">
                  <c:v>12</c:v>
                </c:pt>
                <c:pt idx="8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473-446C-BEDD-7F48A5DD3C2C}"/>
            </c:ext>
          </c:extLst>
        </c:ser>
        <c:ser>
          <c:idx val="1"/>
          <c:order val="1"/>
          <c:tx>
            <c:strRef>
              <c:f>'ex1'!$D$2</c:f>
              <c:strCache>
                <c:ptCount val="1"/>
                <c:pt idx="0">
                  <c:v>set B</c:v>
                </c:pt>
              </c:strCache>
            </c:strRef>
          </c:tx>
          <c:spPr>
            <a:ln w="38100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diamond"/>
            <c:size val="1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solidFill>
                  <a:srgbClr val="8D2424"/>
                </a:solidFill>
              </a:ln>
              <a:effectLst/>
            </c:spPr>
          </c:marker>
          <c:cat>
            <c:numRef>
              <c:f>'ex1'!$A$3:$A$11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'ex1'!$D$3:$D$11</c:f>
              <c:numCache>
                <c:formatCode>General</c:formatCode>
                <c:ptCount val="9"/>
                <c:pt idx="0">
                  <c:v>8</c:v>
                </c:pt>
                <c:pt idx="1">
                  <c:v>6</c:v>
                </c:pt>
                <c:pt idx="2">
                  <c:v>10</c:v>
                </c:pt>
                <c:pt idx="3">
                  <c:v>6</c:v>
                </c:pt>
                <c:pt idx="4">
                  <c:v>8</c:v>
                </c:pt>
                <c:pt idx="5">
                  <c:v>8</c:v>
                </c:pt>
                <c:pt idx="6">
                  <c:v>7</c:v>
                </c:pt>
                <c:pt idx="7">
                  <c:v>9</c:v>
                </c:pt>
                <c:pt idx="8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473-446C-BEDD-7F48A5DD3C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21808"/>
        <c:axId val="1934011408"/>
      </c:lineChart>
      <c:catAx>
        <c:axId val="19340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rgbClr val="003B6F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11408"/>
        <c:crosses val="autoZero"/>
        <c:auto val="1"/>
        <c:lblAlgn val="ctr"/>
        <c:lblOffset val="100"/>
        <c:noMultiLvlLbl val="0"/>
      </c:catAx>
      <c:valAx>
        <c:axId val="1934011408"/>
        <c:scaling>
          <c:orientation val="minMax"/>
          <c:max val="16"/>
        </c:scaling>
        <c:delete val="0"/>
        <c:axPos val="l"/>
        <c:majorGridlines>
          <c:spPr>
            <a:ln w="12700" cap="flat" cmpd="sng" algn="ctr">
              <a:solidFill>
                <a:schemeClr val="bg1">
                  <a:lumMod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8100">
            <a:solidFill>
              <a:srgbClr val="003B6F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21808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23442694663167"/>
          <c:y val="1.5295275590551178E-2"/>
          <c:w val="0.42086701662292214"/>
          <c:h val="0.10461907493351411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3B6F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5400" cap="flat" cmpd="sng" algn="ctr">
      <a:solidFill>
        <a:srgbClr val="003B6F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34273840769903"/>
          <c:y val="6.8356663750364532E-2"/>
          <c:w val="0.86510170603674541"/>
          <c:h val="0.78726013414989793"/>
        </c:manualLayout>
      </c:layout>
      <c:lineChart>
        <c:grouping val="standard"/>
        <c:varyColors val="0"/>
        <c:ser>
          <c:idx val="0"/>
          <c:order val="0"/>
          <c:tx>
            <c:strRef>
              <c:f>'ex1-paired'!$C$2</c:f>
              <c:strCache>
                <c:ptCount val="1"/>
                <c:pt idx="0">
                  <c:v>set A</c:v>
                </c:pt>
              </c:strCache>
            </c:strRef>
          </c:tx>
          <c:spPr>
            <a:ln w="3810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6">
                  <a:lumMod val="75000"/>
                </a:schemeClr>
              </a:solidFill>
              <a:ln w="25400">
                <a:solidFill>
                  <a:schemeClr val="accent6">
                    <a:lumMod val="50000"/>
                  </a:schemeClr>
                </a:solidFill>
              </a:ln>
              <a:effectLst/>
            </c:spPr>
          </c:marker>
          <c:cat>
            <c:numRef>
              <c:f>'ex1-paired'!$A$3:$A$11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'ex1-paired'!$C$3:$C$11</c:f>
              <c:numCache>
                <c:formatCode>General</c:formatCode>
                <c:ptCount val="9"/>
                <c:pt idx="0">
                  <c:v>12</c:v>
                </c:pt>
                <c:pt idx="1">
                  <c:v>9</c:v>
                </c:pt>
                <c:pt idx="2">
                  <c:v>7</c:v>
                </c:pt>
                <c:pt idx="3">
                  <c:v>12</c:v>
                </c:pt>
                <c:pt idx="4">
                  <c:v>10</c:v>
                </c:pt>
                <c:pt idx="5">
                  <c:v>9</c:v>
                </c:pt>
                <c:pt idx="6">
                  <c:v>11</c:v>
                </c:pt>
                <c:pt idx="7">
                  <c:v>12</c:v>
                </c:pt>
                <c:pt idx="8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A4-4E3A-AFE8-9693A04F8ED4}"/>
            </c:ext>
          </c:extLst>
        </c:ser>
        <c:ser>
          <c:idx val="1"/>
          <c:order val="1"/>
          <c:tx>
            <c:strRef>
              <c:f>'ex1-paired'!$D$2</c:f>
              <c:strCache>
                <c:ptCount val="1"/>
                <c:pt idx="0">
                  <c:v>set B</c:v>
                </c:pt>
              </c:strCache>
            </c:strRef>
          </c:tx>
          <c:spPr>
            <a:ln w="38100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diamond"/>
            <c:size val="1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solidFill>
                  <a:srgbClr val="8D2424"/>
                </a:solidFill>
              </a:ln>
              <a:effectLst/>
            </c:spPr>
          </c:marker>
          <c:cat>
            <c:numRef>
              <c:f>'ex1-paired'!$A$3:$A$11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'ex1-paired'!$D$3:$D$11</c:f>
              <c:numCache>
                <c:formatCode>General</c:formatCode>
                <c:ptCount val="9"/>
                <c:pt idx="0">
                  <c:v>8</c:v>
                </c:pt>
                <c:pt idx="1">
                  <c:v>6</c:v>
                </c:pt>
                <c:pt idx="2">
                  <c:v>6</c:v>
                </c:pt>
                <c:pt idx="3">
                  <c:v>10</c:v>
                </c:pt>
                <c:pt idx="4">
                  <c:v>8</c:v>
                </c:pt>
                <c:pt idx="5">
                  <c:v>8</c:v>
                </c:pt>
                <c:pt idx="6">
                  <c:v>7</c:v>
                </c:pt>
                <c:pt idx="7">
                  <c:v>9</c:v>
                </c:pt>
                <c:pt idx="8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EA4-4E3A-AFE8-9693A04F8E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21808"/>
        <c:axId val="1934011408"/>
      </c:lineChart>
      <c:catAx>
        <c:axId val="19340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rgbClr val="003B6F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11408"/>
        <c:crosses val="autoZero"/>
        <c:auto val="1"/>
        <c:lblAlgn val="ctr"/>
        <c:lblOffset val="100"/>
        <c:noMultiLvlLbl val="0"/>
      </c:catAx>
      <c:valAx>
        <c:axId val="1934011408"/>
        <c:scaling>
          <c:orientation val="minMax"/>
          <c:max val="16"/>
        </c:scaling>
        <c:delete val="0"/>
        <c:axPos val="l"/>
        <c:majorGridlines>
          <c:spPr>
            <a:ln w="12700" cap="flat" cmpd="sng" algn="ctr">
              <a:solidFill>
                <a:schemeClr val="bg1">
                  <a:lumMod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8100">
            <a:solidFill>
              <a:srgbClr val="003B6F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21808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23442694663167"/>
          <c:y val="1.5295275590551178E-2"/>
          <c:w val="0.421813328808747"/>
          <c:h val="0.1057503803003538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3B6F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5400" cap="flat" cmpd="sng" algn="ctr">
      <a:solidFill>
        <a:srgbClr val="003B6F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34273840769903"/>
          <c:y val="6.8356663750364532E-2"/>
          <c:w val="0.86510170603674541"/>
          <c:h val="0.78726013414989793"/>
        </c:manualLayout>
      </c:layout>
      <c:lineChart>
        <c:grouping val="standard"/>
        <c:varyColors val="0"/>
        <c:ser>
          <c:idx val="0"/>
          <c:order val="0"/>
          <c:tx>
            <c:strRef>
              <c:f>'ex1-add1'!$C$2</c:f>
              <c:strCache>
                <c:ptCount val="1"/>
                <c:pt idx="0">
                  <c:v>set A</c:v>
                </c:pt>
              </c:strCache>
            </c:strRef>
          </c:tx>
          <c:spPr>
            <a:ln w="3810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6">
                  <a:lumMod val="75000"/>
                </a:schemeClr>
              </a:solidFill>
              <a:ln w="25400">
                <a:solidFill>
                  <a:schemeClr val="accent6">
                    <a:lumMod val="50000"/>
                  </a:schemeClr>
                </a:solidFill>
              </a:ln>
              <a:effectLst/>
            </c:spPr>
          </c:marker>
          <c:cat>
            <c:numRef>
              <c:f>'ex1-add1'!$A$3:$A$11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'ex1-add1'!$C$3:$C$11</c:f>
              <c:numCache>
                <c:formatCode>General</c:formatCode>
                <c:ptCount val="9"/>
                <c:pt idx="0">
                  <c:v>12</c:v>
                </c:pt>
                <c:pt idx="1">
                  <c:v>9</c:v>
                </c:pt>
                <c:pt idx="2">
                  <c:v>7</c:v>
                </c:pt>
                <c:pt idx="3">
                  <c:v>12</c:v>
                </c:pt>
                <c:pt idx="4">
                  <c:v>10</c:v>
                </c:pt>
                <c:pt idx="5">
                  <c:v>9</c:v>
                </c:pt>
                <c:pt idx="6">
                  <c:v>11</c:v>
                </c:pt>
                <c:pt idx="7">
                  <c:v>12</c:v>
                </c:pt>
                <c:pt idx="8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823-49B0-AE3F-14BBB2F02BBB}"/>
            </c:ext>
          </c:extLst>
        </c:ser>
        <c:ser>
          <c:idx val="1"/>
          <c:order val="1"/>
          <c:tx>
            <c:strRef>
              <c:f>'ex1-add1'!$D$2</c:f>
              <c:strCache>
                <c:ptCount val="1"/>
                <c:pt idx="0">
                  <c:v>set B</c:v>
                </c:pt>
              </c:strCache>
            </c:strRef>
          </c:tx>
          <c:spPr>
            <a:ln w="38100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diamond"/>
            <c:size val="1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solidFill>
                  <a:srgbClr val="8D2424"/>
                </a:solidFill>
              </a:ln>
              <a:effectLst/>
            </c:spPr>
          </c:marker>
          <c:cat>
            <c:numRef>
              <c:f>'ex1-add1'!$A$3:$A$11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'ex1-add1'!$D$3:$D$11</c:f>
              <c:numCache>
                <c:formatCode>General</c:formatCode>
                <c:ptCount val="9"/>
                <c:pt idx="0">
                  <c:v>9</c:v>
                </c:pt>
                <c:pt idx="1">
                  <c:v>7</c:v>
                </c:pt>
                <c:pt idx="2">
                  <c:v>11</c:v>
                </c:pt>
                <c:pt idx="3">
                  <c:v>7</c:v>
                </c:pt>
                <c:pt idx="4">
                  <c:v>9</c:v>
                </c:pt>
                <c:pt idx="5">
                  <c:v>9</c:v>
                </c:pt>
                <c:pt idx="6">
                  <c:v>8</c:v>
                </c:pt>
                <c:pt idx="7">
                  <c:v>10</c:v>
                </c:pt>
                <c:pt idx="8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823-49B0-AE3F-14BBB2F02B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21808"/>
        <c:axId val="1934011408"/>
      </c:lineChart>
      <c:catAx>
        <c:axId val="19340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rgbClr val="003B6F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11408"/>
        <c:crosses val="autoZero"/>
        <c:auto val="1"/>
        <c:lblAlgn val="ctr"/>
        <c:lblOffset val="100"/>
        <c:noMultiLvlLbl val="0"/>
      </c:catAx>
      <c:valAx>
        <c:axId val="1934011408"/>
        <c:scaling>
          <c:orientation val="minMax"/>
          <c:max val="16"/>
        </c:scaling>
        <c:delete val="0"/>
        <c:axPos val="l"/>
        <c:majorGridlines>
          <c:spPr>
            <a:ln w="12700" cap="flat" cmpd="sng" algn="ctr">
              <a:solidFill>
                <a:schemeClr val="bg1">
                  <a:lumMod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8100">
            <a:solidFill>
              <a:srgbClr val="003B6F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21808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23442694663167"/>
          <c:y val="1.5295275590551178E-2"/>
          <c:w val="0.421813328808747"/>
          <c:h val="0.1057503803003538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3B6F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5400" cap="flat" cmpd="sng" algn="ctr">
      <a:solidFill>
        <a:srgbClr val="003B6F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34273840769903"/>
          <c:y val="6.8356663750364532E-2"/>
          <c:w val="0.86510170603674541"/>
          <c:h val="0.78726013414989793"/>
        </c:manualLayout>
      </c:layout>
      <c:lineChart>
        <c:grouping val="standard"/>
        <c:varyColors val="0"/>
        <c:ser>
          <c:idx val="0"/>
          <c:order val="0"/>
          <c:tx>
            <c:strRef>
              <c:f>'ex1-var'!$C$2</c:f>
              <c:strCache>
                <c:ptCount val="1"/>
                <c:pt idx="0">
                  <c:v>set A</c:v>
                </c:pt>
              </c:strCache>
            </c:strRef>
          </c:tx>
          <c:spPr>
            <a:ln w="3810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6">
                  <a:lumMod val="75000"/>
                </a:schemeClr>
              </a:solidFill>
              <a:ln w="25400">
                <a:solidFill>
                  <a:schemeClr val="accent6">
                    <a:lumMod val="50000"/>
                  </a:schemeClr>
                </a:solidFill>
              </a:ln>
              <a:effectLst/>
            </c:spPr>
          </c:marker>
          <c:cat>
            <c:numRef>
              <c:f>'ex1-var'!$A$3:$A$11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'ex1-var'!$C$3:$C$11</c:f>
              <c:numCache>
                <c:formatCode>General</c:formatCode>
                <c:ptCount val="9"/>
                <c:pt idx="0">
                  <c:v>13</c:v>
                </c:pt>
                <c:pt idx="1">
                  <c:v>8</c:v>
                </c:pt>
                <c:pt idx="2">
                  <c:v>6</c:v>
                </c:pt>
                <c:pt idx="3">
                  <c:v>13</c:v>
                </c:pt>
                <c:pt idx="4">
                  <c:v>10</c:v>
                </c:pt>
                <c:pt idx="5">
                  <c:v>7</c:v>
                </c:pt>
                <c:pt idx="6">
                  <c:v>11</c:v>
                </c:pt>
                <c:pt idx="7">
                  <c:v>14</c:v>
                </c:pt>
                <c:pt idx="8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3E-43D7-811D-5220B87ACE64}"/>
            </c:ext>
          </c:extLst>
        </c:ser>
        <c:ser>
          <c:idx val="1"/>
          <c:order val="1"/>
          <c:tx>
            <c:strRef>
              <c:f>'ex1-var'!$D$2</c:f>
              <c:strCache>
                <c:ptCount val="1"/>
                <c:pt idx="0">
                  <c:v>set B</c:v>
                </c:pt>
              </c:strCache>
            </c:strRef>
          </c:tx>
          <c:spPr>
            <a:ln w="38100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diamond"/>
            <c:size val="1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solidFill>
                  <a:srgbClr val="8D2424"/>
                </a:solidFill>
              </a:ln>
              <a:effectLst/>
            </c:spPr>
          </c:marker>
          <c:cat>
            <c:numRef>
              <c:f>'ex1-var'!$A$3:$A$11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cat>
          <c:val>
            <c:numRef>
              <c:f>'ex1-var'!$D$3:$D$11</c:f>
              <c:numCache>
                <c:formatCode>General</c:formatCode>
                <c:ptCount val="9"/>
                <c:pt idx="0">
                  <c:v>8</c:v>
                </c:pt>
                <c:pt idx="1">
                  <c:v>6</c:v>
                </c:pt>
                <c:pt idx="2">
                  <c:v>10</c:v>
                </c:pt>
                <c:pt idx="3">
                  <c:v>6</c:v>
                </c:pt>
                <c:pt idx="4">
                  <c:v>8</c:v>
                </c:pt>
                <c:pt idx="5">
                  <c:v>8</c:v>
                </c:pt>
                <c:pt idx="6">
                  <c:v>7</c:v>
                </c:pt>
                <c:pt idx="7">
                  <c:v>9</c:v>
                </c:pt>
                <c:pt idx="8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33E-43D7-811D-5220B87ACE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21808"/>
        <c:axId val="1934011408"/>
      </c:lineChart>
      <c:catAx>
        <c:axId val="19340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rgbClr val="003B6F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11408"/>
        <c:crosses val="autoZero"/>
        <c:auto val="1"/>
        <c:lblAlgn val="ctr"/>
        <c:lblOffset val="100"/>
        <c:noMultiLvlLbl val="0"/>
      </c:catAx>
      <c:valAx>
        <c:axId val="1934011408"/>
        <c:scaling>
          <c:orientation val="minMax"/>
          <c:max val="16"/>
        </c:scaling>
        <c:delete val="0"/>
        <c:axPos val="l"/>
        <c:majorGridlines>
          <c:spPr>
            <a:ln w="12700" cap="flat" cmpd="sng" algn="ctr">
              <a:solidFill>
                <a:schemeClr val="bg1">
                  <a:lumMod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8100">
            <a:solidFill>
              <a:srgbClr val="003B6F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21808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23442694663167"/>
          <c:y val="1.5295275590551178E-2"/>
          <c:w val="0.421813328808747"/>
          <c:h val="0.1057503803003538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3B6F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5400" cap="flat" cmpd="sng" algn="ctr">
      <a:solidFill>
        <a:srgbClr val="003B6F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34273840769903"/>
          <c:y val="6.8356663750364532E-2"/>
          <c:w val="0.86510170603674541"/>
          <c:h val="0.78726013414989793"/>
        </c:manualLayout>
      </c:layout>
      <c:lineChart>
        <c:grouping val="standard"/>
        <c:varyColors val="0"/>
        <c:ser>
          <c:idx val="0"/>
          <c:order val="0"/>
          <c:tx>
            <c:strRef>
              <c:f>'ex2'!$C$2</c:f>
              <c:strCache>
                <c:ptCount val="1"/>
                <c:pt idx="0">
                  <c:v>set A</c:v>
                </c:pt>
              </c:strCache>
            </c:strRef>
          </c:tx>
          <c:spPr>
            <a:ln w="3810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10"/>
            <c:spPr>
              <a:solidFill>
                <a:schemeClr val="accent6">
                  <a:lumMod val="75000"/>
                </a:schemeClr>
              </a:solidFill>
              <a:ln w="25400">
                <a:solidFill>
                  <a:schemeClr val="accent6">
                    <a:lumMod val="50000"/>
                  </a:schemeClr>
                </a:solidFill>
              </a:ln>
              <a:effectLst/>
            </c:spPr>
          </c:marker>
          <c:cat>
            <c:numRef>
              <c:f>'ex2'!$A$3:$A$10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cat>
          <c:val>
            <c:numRef>
              <c:f>'ex2'!$C$3:$C$10</c:f>
              <c:numCache>
                <c:formatCode>General</c:formatCode>
                <c:ptCount val="8"/>
                <c:pt idx="0">
                  <c:v>6.335</c:v>
                </c:pt>
                <c:pt idx="1">
                  <c:v>7.4109999999999996</c:v>
                </c:pt>
                <c:pt idx="2">
                  <c:v>6.6630000000000003</c:v>
                </c:pt>
                <c:pt idx="3">
                  <c:v>10.66</c:v>
                </c:pt>
                <c:pt idx="4">
                  <c:v>8.3919999999999995</c:v>
                </c:pt>
                <c:pt idx="5">
                  <c:v>6.8789999999999996</c:v>
                </c:pt>
                <c:pt idx="6">
                  <c:v>11.305</c:v>
                </c:pt>
                <c:pt idx="7">
                  <c:v>7.5250000000000004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F8-41A9-A956-C8601EA138D2}"/>
            </c:ext>
          </c:extLst>
        </c:ser>
        <c:ser>
          <c:idx val="1"/>
          <c:order val="1"/>
          <c:tx>
            <c:strRef>
              <c:f>'ex2'!$D$2</c:f>
              <c:strCache>
                <c:ptCount val="1"/>
                <c:pt idx="0">
                  <c:v>set B</c:v>
                </c:pt>
              </c:strCache>
            </c:strRef>
          </c:tx>
          <c:spPr>
            <a:ln w="38100" cap="rnd">
              <a:solidFill>
                <a:schemeClr val="accent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diamond"/>
            <c:size val="1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solidFill>
                  <a:srgbClr val="8D2424"/>
                </a:solidFill>
              </a:ln>
              <a:effectLst/>
            </c:spPr>
          </c:marker>
          <c:cat>
            <c:numRef>
              <c:f>'ex2'!$A$3:$A$10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</c:numCache>
            </c:numRef>
          </c:cat>
          <c:val>
            <c:numRef>
              <c:f>'ex2'!$D$3:$D$10</c:f>
              <c:numCache>
                <c:formatCode>General</c:formatCode>
                <c:ptCount val="8"/>
                <c:pt idx="0">
                  <c:v>9.6959999999999997</c:v>
                </c:pt>
                <c:pt idx="1">
                  <c:v>8.3480000000000008</c:v>
                </c:pt>
                <c:pt idx="2">
                  <c:v>9.2439999999999998</c:v>
                </c:pt>
                <c:pt idx="3">
                  <c:v>11.257999999999999</c:v>
                </c:pt>
                <c:pt idx="4">
                  <c:v>9.6270000000000007</c:v>
                </c:pt>
                <c:pt idx="5">
                  <c:v>12.311999999999999</c:v>
                </c:pt>
                <c:pt idx="6">
                  <c:v>10.002000000000001</c:v>
                </c:pt>
                <c:pt idx="7">
                  <c:v>8.968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CF8-41A9-A956-C8601EA138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21808"/>
        <c:axId val="1934011408"/>
      </c:lineChart>
      <c:catAx>
        <c:axId val="19340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8100" cap="flat" cmpd="sng" algn="ctr">
            <a:solidFill>
              <a:srgbClr val="003B6F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11408"/>
        <c:crosses val="autoZero"/>
        <c:auto val="1"/>
        <c:lblAlgn val="ctr"/>
        <c:lblOffset val="100"/>
        <c:noMultiLvlLbl val="0"/>
      </c:catAx>
      <c:valAx>
        <c:axId val="1934011408"/>
        <c:scaling>
          <c:orientation val="minMax"/>
          <c:max val="16"/>
        </c:scaling>
        <c:delete val="0"/>
        <c:axPos val="l"/>
        <c:majorGridlines>
          <c:spPr>
            <a:ln w="12700" cap="flat" cmpd="sng" algn="ctr">
              <a:solidFill>
                <a:schemeClr val="bg1">
                  <a:lumMod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8100">
            <a:solidFill>
              <a:srgbClr val="003B6F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rgbClr val="003B6F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4021808"/>
        <c:crosses val="autoZero"/>
        <c:crossBetween val="between"/>
        <c:majorUnit val="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923442694663167"/>
          <c:y val="1.5295275590551178E-2"/>
          <c:w val="0.421813328808747"/>
          <c:h val="0.1057503803003538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rgbClr val="003B6F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5400" cap="flat" cmpd="sng" algn="ctr">
      <a:solidFill>
        <a:srgbClr val="003B6F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171083</xdr:colOff>
      <xdr:row>1</xdr:row>
      <xdr:rowOff>61546</xdr:rowOff>
    </xdr:from>
    <xdr:to>
      <xdr:col>14</xdr:col>
      <xdr:colOff>475883</xdr:colOff>
      <xdr:row>15</xdr:row>
      <xdr:rowOff>137746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8F0E504-805C-48A8-9149-977EAF8C087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171083</xdr:colOff>
      <xdr:row>1</xdr:row>
      <xdr:rowOff>61546</xdr:rowOff>
    </xdr:from>
    <xdr:to>
      <xdr:col>14</xdr:col>
      <xdr:colOff>475883</xdr:colOff>
      <xdr:row>15</xdr:row>
      <xdr:rowOff>137746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21C2370-029B-4BA1-A484-026C7684AC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171083</xdr:colOff>
      <xdr:row>1</xdr:row>
      <xdr:rowOff>61546</xdr:rowOff>
    </xdr:from>
    <xdr:to>
      <xdr:col>14</xdr:col>
      <xdr:colOff>475883</xdr:colOff>
      <xdr:row>15</xdr:row>
      <xdr:rowOff>137746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70831C1-1F65-4752-AD71-C4AC203A5E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171083</xdr:colOff>
      <xdr:row>1</xdr:row>
      <xdr:rowOff>61546</xdr:rowOff>
    </xdr:from>
    <xdr:to>
      <xdr:col>14</xdr:col>
      <xdr:colOff>475883</xdr:colOff>
      <xdr:row>15</xdr:row>
      <xdr:rowOff>137746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4E51E79-3D44-41A3-BEEF-F17A534935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171083</xdr:colOff>
      <xdr:row>1</xdr:row>
      <xdr:rowOff>61546</xdr:rowOff>
    </xdr:from>
    <xdr:to>
      <xdr:col>14</xdr:col>
      <xdr:colOff>475883</xdr:colOff>
      <xdr:row>15</xdr:row>
      <xdr:rowOff>137746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FBB4571-0B9A-4634-9083-DCE12D039B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950ED-D80C-4F6E-A76E-12E978246B59}">
  <dimension ref="A1:G16"/>
  <sheetViews>
    <sheetView tabSelected="1" zoomScale="110" zoomScaleNormal="110" workbookViewId="0">
      <selection activeCell="B2" sqref="B2"/>
    </sheetView>
  </sheetViews>
  <sheetFormatPr defaultRowHeight="15" x14ac:dyDescent="0.25"/>
  <cols>
    <col min="5" max="5" width="4.42578125" customWidth="1"/>
    <col min="6" max="6" width="16.85546875" customWidth="1"/>
    <col min="7" max="7" width="11.7109375" customWidth="1"/>
  </cols>
  <sheetData>
    <row r="1" spans="1:7" x14ac:dyDescent="0.25">
      <c r="A1" s="11" t="s">
        <v>11</v>
      </c>
      <c r="B1" s="11"/>
    </row>
    <row r="2" spans="1:7" ht="15.75" x14ac:dyDescent="0.25">
      <c r="A2" s="3" t="s">
        <v>10</v>
      </c>
      <c r="B2" s="2"/>
      <c r="C2" s="4" t="s">
        <v>0</v>
      </c>
      <c r="D2" s="5" t="s">
        <v>1</v>
      </c>
      <c r="E2" s="2"/>
      <c r="F2" s="2"/>
      <c r="G2" s="2"/>
    </row>
    <row r="3" spans="1:7" ht="15.75" x14ac:dyDescent="0.25">
      <c r="A3" s="3">
        <v>1</v>
      </c>
      <c r="B3" s="2"/>
      <c r="C3" s="3">
        <v>12</v>
      </c>
      <c r="D3" s="3">
        <v>8</v>
      </c>
      <c r="E3" s="2"/>
      <c r="F3" s="2" t="s">
        <v>6</v>
      </c>
      <c r="G3" s="2"/>
    </row>
    <row r="4" spans="1:7" ht="15.75" x14ac:dyDescent="0.25">
      <c r="A4" s="3">
        <v>2</v>
      </c>
      <c r="B4" s="2"/>
      <c r="C4" s="3">
        <v>9</v>
      </c>
      <c r="D4" s="3">
        <v>6</v>
      </c>
      <c r="E4" s="2"/>
      <c r="F4" s="6">
        <f>TTEST(C3:C11,D3:D11,2,2)</f>
        <v>2.3570943199111117E-2</v>
      </c>
      <c r="G4" s="2" t="s">
        <v>4</v>
      </c>
    </row>
    <row r="5" spans="1:7" ht="15.75" x14ac:dyDescent="0.25">
      <c r="A5" s="3">
        <v>3</v>
      </c>
      <c r="B5" s="2"/>
      <c r="C5" s="3">
        <v>7</v>
      </c>
      <c r="D5" s="3">
        <v>10</v>
      </c>
      <c r="E5" s="2"/>
      <c r="F5" s="6">
        <f>_xlfn.T.INV.2T(F4,C16)</f>
        <v>2.502172968684897</v>
      </c>
      <c r="G5" s="2" t="s">
        <v>5</v>
      </c>
    </row>
    <row r="6" spans="1:7" ht="15.75" x14ac:dyDescent="0.25">
      <c r="A6" s="3">
        <v>4</v>
      </c>
      <c r="B6" s="2"/>
      <c r="C6" s="3">
        <v>12</v>
      </c>
      <c r="D6" s="3">
        <v>6</v>
      </c>
      <c r="E6" s="2"/>
      <c r="F6" s="2"/>
      <c r="G6" s="2"/>
    </row>
    <row r="7" spans="1:7" ht="15.75" x14ac:dyDescent="0.25">
      <c r="A7" s="3">
        <v>5</v>
      </c>
      <c r="B7" s="2"/>
      <c r="C7" s="3">
        <v>10</v>
      </c>
      <c r="D7" s="3">
        <v>8</v>
      </c>
      <c r="E7" s="2"/>
      <c r="F7" s="2" t="s">
        <v>7</v>
      </c>
      <c r="G7" s="2"/>
    </row>
    <row r="8" spans="1:7" ht="15.75" x14ac:dyDescent="0.25">
      <c r="A8" s="3">
        <v>6</v>
      </c>
      <c r="B8" s="2"/>
      <c r="C8" s="3">
        <v>9</v>
      </c>
      <c r="D8" s="3">
        <v>8</v>
      </c>
      <c r="E8" s="2"/>
      <c r="F8" s="6">
        <f>TTEST(C3:C11,D3:D11,2,3)</f>
        <v>2.4158397921350102E-2</v>
      </c>
      <c r="G8" s="2" t="s">
        <v>4</v>
      </c>
    </row>
    <row r="9" spans="1:7" ht="15.75" x14ac:dyDescent="0.25">
      <c r="A9" s="3">
        <v>7</v>
      </c>
      <c r="B9" s="2"/>
      <c r="C9" s="3">
        <v>11</v>
      </c>
      <c r="D9" s="3">
        <v>7</v>
      </c>
      <c r="E9" s="2"/>
      <c r="F9" s="6">
        <f>_xlfn.T.INV.2T(F8,C15)</f>
        <v>2.5072314329978131</v>
      </c>
      <c r="G9" s="2" t="s">
        <v>5</v>
      </c>
    </row>
    <row r="10" spans="1:7" ht="15.75" x14ac:dyDescent="0.25">
      <c r="A10" s="3">
        <v>8</v>
      </c>
      <c r="B10" s="2"/>
      <c r="C10" s="3">
        <v>12</v>
      </c>
      <c r="D10" s="3">
        <v>9</v>
      </c>
      <c r="E10" s="2"/>
      <c r="F10" s="2"/>
      <c r="G10" s="2"/>
    </row>
    <row r="11" spans="1:7" ht="15.75" x14ac:dyDescent="0.25">
      <c r="A11" s="3">
        <v>9</v>
      </c>
      <c r="B11" s="2"/>
      <c r="C11" s="3">
        <v>8</v>
      </c>
      <c r="D11" s="3">
        <v>10</v>
      </c>
      <c r="E11" s="2"/>
      <c r="F11" s="2" t="s">
        <v>8</v>
      </c>
      <c r="G11" s="2"/>
    </row>
    <row r="12" spans="1:7" ht="15.75" x14ac:dyDescent="0.25">
      <c r="A12" s="2" t="s">
        <v>12</v>
      </c>
      <c r="B12" s="2"/>
      <c r="C12" s="2"/>
      <c r="D12" s="2"/>
      <c r="E12" s="2"/>
      <c r="F12" s="6">
        <f>TTEST(C3:C11,D3:D11,2,1)</f>
        <v>7.3590185956812201E-2</v>
      </c>
      <c r="G12" s="2" t="s">
        <v>4</v>
      </c>
    </row>
    <row r="13" spans="1:7" ht="15.75" x14ac:dyDescent="0.25">
      <c r="A13" s="2"/>
      <c r="B13" s="3" t="s">
        <v>2</v>
      </c>
      <c r="C13" s="3">
        <f>AVERAGE(C3:C11)</f>
        <v>10</v>
      </c>
      <c r="D13" s="3">
        <f>AVERAGE(D3:D11)</f>
        <v>8</v>
      </c>
      <c r="E13" s="2"/>
      <c r="F13" s="6">
        <f>_xlfn.T.INV.2T(F12,COUNT(C3:C11)-1)</f>
        <v>2.0579830217101067</v>
      </c>
      <c r="G13" s="2" t="s">
        <v>5</v>
      </c>
    </row>
    <row r="14" spans="1:7" ht="15.75" x14ac:dyDescent="0.25">
      <c r="A14" s="2"/>
      <c r="B14" s="3" t="s">
        <v>3</v>
      </c>
      <c r="C14" s="3">
        <f>_xlfn.STDEV.S(C3:C11)</f>
        <v>1.8708286933869707</v>
      </c>
      <c r="D14" s="3">
        <f>_xlfn.STDEV.S(D3:D11)</f>
        <v>1.5</v>
      </c>
      <c r="E14" s="2"/>
      <c r="F14" s="2"/>
      <c r="G14" s="2"/>
    </row>
    <row r="15" spans="1:7" ht="15.75" x14ac:dyDescent="0.25">
      <c r="B15" s="3" t="s">
        <v>9</v>
      </c>
      <c r="C15" s="3">
        <f>(((C14*C14/9)+(D14*D14/9))^2)/(((C14*C14*C14*C14/81)/8)+((D14*D14*D14*D14/81)/8))</f>
        <v>15.277978339350177</v>
      </c>
      <c r="D15" s="1"/>
    </row>
    <row r="16" spans="1:7" ht="15.75" x14ac:dyDescent="0.25">
      <c r="B16" s="10" t="s">
        <v>13</v>
      </c>
      <c r="C16" s="3">
        <f>+COUNT(C3:D11)-2</f>
        <v>16</v>
      </c>
    </row>
  </sheetData>
  <mergeCells count="1">
    <mergeCell ref="A1:B1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AFDDF-5376-4989-831F-84B19A0E0F08}">
  <dimension ref="A1:G16"/>
  <sheetViews>
    <sheetView zoomScale="110" zoomScaleNormal="110" workbookViewId="0">
      <selection sqref="A1:B1"/>
    </sheetView>
  </sheetViews>
  <sheetFormatPr defaultRowHeight="15" x14ac:dyDescent="0.25"/>
  <cols>
    <col min="5" max="5" width="4.42578125" customWidth="1"/>
    <col min="6" max="6" width="16.85546875" customWidth="1"/>
    <col min="7" max="7" width="11.7109375" customWidth="1"/>
  </cols>
  <sheetData>
    <row r="1" spans="1:7" x14ac:dyDescent="0.25">
      <c r="A1" s="11" t="s">
        <v>11</v>
      </c>
      <c r="B1" s="11"/>
    </row>
    <row r="2" spans="1:7" ht="15.75" x14ac:dyDescent="0.25">
      <c r="A2" s="3" t="s">
        <v>10</v>
      </c>
      <c r="B2" s="2"/>
      <c r="C2" s="4" t="s">
        <v>0</v>
      </c>
      <c r="D2" s="5" t="s">
        <v>1</v>
      </c>
      <c r="E2" s="2"/>
      <c r="F2" s="2"/>
      <c r="G2" s="2"/>
    </row>
    <row r="3" spans="1:7" ht="15.75" x14ac:dyDescent="0.25">
      <c r="A3" s="3">
        <v>1</v>
      </c>
      <c r="B3" s="2"/>
      <c r="C3" s="3">
        <v>12</v>
      </c>
      <c r="D3" s="3">
        <v>8</v>
      </c>
      <c r="E3" s="2"/>
      <c r="F3" s="2" t="s">
        <v>6</v>
      </c>
      <c r="G3" s="2"/>
    </row>
    <row r="4" spans="1:7" ht="15.75" x14ac:dyDescent="0.25">
      <c r="A4" s="3">
        <v>2</v>
      </c>
      <c r="B4" s="2"/>
      <c r="C4" s="3">
        <v>9</v>
      </c>
      <c r="D4" s="3">
        <v>6</v>
      </c>
      <c r="E4" s="2"/>
      <c r="F4" s="6">
        <f>TTEST(C3:C11,D3:D11,2,2)</f>
        <v>2.3570943199111117E-2</v>
      </c>
      <c r="G4" s="2" t="s">
        <v>4</v>
      </c>
    </row>
    <row r="5" spans="1:7" ht="15.75" x14ac:dyDescent="0.25">
      <c r="A5" s="3">
        <v>3</v>
      </c>
      <c r="B5" s="2"/>
      <c r="C5" s="3">
        <v>7</v>
      </c>
      <c r="D5" s="7">
        <v>6</v>
      </c>
      <c r="E5" s="2"/>
      <c r="F5" s="6">
        <f>_xlfn.T.INV.2T(F4,C16)</f>
        <v>2.502172968684897</v>
      </c>
      <c r="G5" s="2" t="s">
        <v>5</v>
      </c>
    </row>
    <row r="6" spans="1:7" ht="15.75" x14ac:dyDescent="0.25">
      <c r="A6" s="3">
        <v>4</v>
      </c>
      <c r="B6" s="2"/>
      <c r="C6" s="3">
        <v>12</v>
      </c>
      <c r="D6" s="7">
        <v>10</v>
      </c>
      <c r="E6" s="2"/>
      <c r="F6" s="2"/>
      <c r="G6" s="2"/>
    </row>
    <row r="7" spans="1:7" ht="15.75" x14ac:dyDescent="0.25">
      <c r="A7" s="3">
        <v>5</v>
      </c>
      <c r="B7" s="2"/>
      <c r="C7" s="3">
        <v>10</v>
      </c>
      <c r="D7" s="3">
        <v>8</v>
      </c>
      <c r="E7" s="2"/>
      <c r="F7" s="2" t="s">
        <v>7</v>
      </c>
      <c r="G7" s="2"/>
    </row>
    <row r="8" spans="1:7" ht="15.75" x14ac:dyDescent="0.25">
      <c r="A8" s="3">
        <v>6</v>
      </c>
      <c r="B8" s="2"/>
      <c r="C8" s="3">
        <v>9</v>
      </c>
      <c r="D8" s="3">
        <v>8</v>
      </c>
      <c r="E8" s="2"/>
      <c r="F8" s="6">
        <f>TTEST(C3:C11,D3:D11,2,3)</f>
        <v>2.4158397921350102E-2</v>
      </c>
      <c r="G8" s="2" t="s">
        <v>4</v>
      </c>
    </row>
    <row r="9" spans="1:7" ht="15.75" x14ac:dyDescent="0.25">
      <c r="A9" s="3">
        <v>7</v>
      </c>
      <c r="B9" s="2"/>
      <c r="C9" s="3">
        <v>11</v>
      </c>
      <c r="D9" s="3">
        <v>7</v>
      </c>
      <c r="E9" s="2"/>
      <c r="F9" s="6">
        <f>_xlfn.T.INV.2T(F8,C15)</f>
        <v>2.5072314329978131</v>
      </c>
      <c r="G9" s="2" t="s">
        <v>5</v>
      </c>
    </row>
    <row r="10" spans="1:7" ht="15.75" x14ac:dyDescent="0.25">
      <c r="A10" s="3">
        <v>8</v>
      </c>
      <c r="B10" s="2"/>
      <c r="C10" s="3">
        <v>12</v>
      </c>
      <c r="D10" s="3">
        <v>9</v>
      </c>
      <c r="E10" s="2"/>
      <c r="F10" s="2"/>
      <c r="G10" s="2"/>
    </row>
    <row r="11" spans="1:7" ht="15.75" x14ac:dyDescent="0.25">
      <c r="A11" s="3">
        <v>9</v>
      </c>
      <c r="B11" s="2"/>
      <c r="C11" s="3">
        <v>8</v>
      </c>
      <c r="D11" s="3">
        <v>10</v>
      </c>
      <c r="E11" s="2"/>
      <c r="F11" s="2" t="s">
        <v>8</v>
      </c>
      <c r="G11" s="2"/>
    </row>
    <row r="12" spans="1:7" ht="15.75" x14ac:dyDescent="0.25">
      <c r="A12" s="2"/>
      <c r="B12" s="2"/>
      <c r="C12" s="2"/>
      <c r="D12" s="2"/>
      <c r="E12" s="2"/>
      <c r="F12" s="9">
        <f>TTEST(C3:C11,D3:D11,2,1)</f>
        <v>1.2477874755859368E-2</v>
      </c>
      <c r="G12" s="2" t="s">
        <v>4</v>
      </c>
    </row>
    <row r="13" spans="1:7" ht="15.75" x14ac:dyDescent="0.25">
      <c r="A13" s="2"/>
      <c r="B13" s="3" t="s">
        <v>2</v>
      </c>
      <c r="C13" s="3">
        <f>AVERAGE(C3:C11)</f>
        <v>10</v>
      </c>
      <c r="D13" s="3">
        <f>AVERAGE(D3:D11)</f>
        <v>8</v>
      </c>
      <c r="E13" s="2"/>
      <c r="F13" s="9">
        <f>_xlfn.T.INV.2T(F12,COUNT(C3:C11)-1)</f>
        <v>3.2071349029490932</v>
      </c>
      <c r="G13" s="2" t="s">
        <v>5</v>
      </c>
    </row>
    <row r="14" spans="1:7" ht="15.75" x14ac:dyDescent="0.25">
      <c r="A14" s="2"/>
      <c r="B14" s="3" t="s">
        <v>3</v>
      </c>
      <c r="C14" s="3">
        <f>_xlfn.STDEV.S(C3:C11)</f>
        <v>1.8708286933869707</v>
      </c>
      <c r="D14" s="3">
        <f>_xlfn.STDEV.S(D3:D11)</f>
        <v>1.5</v>
      </c>
      <c r="E14" s="2"/>
      <c r="F14" s="2"/>
      <c r="G14" s="2"/>
    </row>
    <row r="15" spans="1:7" ht="15.75" x14ac:dyDescent="0.25">
      <c r="B15" s="3" t="s">
        <v>9</v>
      </c>
      <c r="C15" s="3">
        <f>(((C14*C14/9)+(D14*D14/9))^2)/(((C14*C14*C14*C14/81)/8)+((D14*D14*D14*D14/81)/8))</f>
        <v>15.277978339350177</v>
      </c>
      <c r="D15" s="1"/>
    </row>
    <row r="16" spans="1:7" ht="15.75" x14ac:dyDescent="0.25">
      <c r="B16" s="10" t="s">
        <v>13</v>
      </c>
      <c r="C16" s="3">
        <f>+COUNT(C3:D11)-2</f>
        <v>16</v>
      </c>
    </row>
  </sheetData>
  <mergeCells count="1">
    <mergeCell ref="A1:B1"/>
  </mergeCells>
  <pageMargins left="0.7" right="0.7" top="0.75" bottom="0.75" header="0.3" footer="0.3"/>
  <pageSetup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8EB09-B392-4567-B031-BB3816C2664A}">
  <dimension ref="A1:G16"/>
  <sheetViews>
    <sheetView zoomScale="110" zoomScaleNormal="110" workbookViewId="0">
      <selection sqref="A1:B1"/>
    </sheetView>
  </sheetViews>
  <sheetFormatPr defaultRowHeight="15" x14ac:dyDescent="0.25"/>
  <cols>
    <col min="5" max="5" width="4.42578125" customWidth="1"/>
    <col min="6" max="6" width="16.85546875" customWidth="1"/>
    <col min="7" max="7" width="11.7109375" customWidth="1"/>
  </cols>
  <sheetData>
    <row r="1" spans="1:7" x14ac:dyDescent="0.25">
      <c r="A1" s="11" t="s">
        <v>11</v>
      </c>
      <c r="B1" s="11"/>
    </row>
    <row r="2" spans="1:7" ht="15.75" x14ac:dyDescent="0.25">
      <c r="A2" s="3" t="s">
        <v>10</v>
      </c>
      <c r="B2" s="2"/>
      <c r="C2" s="4" t="s">
        <v>0</v>
      </c>
      <c r="D2" s="5" t="s">
        <v>1</v>
      </c>
      <c r="E2" s="2"/>
      <c r="F2" s="2"/>
      <c r="G2" s="2"/>
    </row>
    <row r="3" spans="1:7" ht="15.75" x14ac:dyDescent="0.25">
      <c r="A3" s="3">
        <v>1</v>
      </c>
      <c r="B3" s="2"/>
      <c r="C3" s="3">
        <v>12</v>
      </c>
      <c r="D3" s="3">
        <v>9</v>
      </c>
      <c r="E3" s="2"/>
      <c r="F3" s="2" t="s">
        <v>6</v>
      </c>
      <c r="G3" s="2"/>
    </row>
    <row r="4" spans="1:7" ht="15.75" x14ac:dyDescent="0.25">
      <c r="A4" s="3">
        <v>2</v>
      </c>
      <c r="B4" s="2"/>
      <c r="C4" s="3">
        <v>9</v>
      </c>
      <c r="D4" s="3">
        <v>7</v>
      </c>
      <c r="E4" s="2"/>
      <c r="F4" s="6">
        <f>TTEST(C3:C11,D3:D11,2,2)</f>
        <v>0.22888801842207895</v>
      </c>
      <c r="G4" s="2" t="s">
        <v>4</v>
      </c>
    </row>
    <row r="5" spans="1:7" ht="15.75" x14ac:dyDescent="0.25">
      <c r="A5" s="3">
        <v>3</v>
      </c>
      <c r="B5" s="2"/>
      <c r="C5" s="3">
        <v>7</v>
      </c>
      <c r="D5" s="3">
        <v>11</v>
      </c>
      <c r="E5" s="2"/>
      <c r="F5" s="6">
        <f>_xlfn.T.INV.2T(F4,C16)</f>
        <v>1.2510864843424485</v>
      </c>
      <c r="G5" s="2" t="s">
        <v>5</v>
      </c>
    </row>
    <row r="6" spans="1:7" ht="15.75" x14ac:dyDescent="0.25">
      <c r="A6" s="3">
        <v>4</v>
      </c>
      <c r="B6" s="2"/>
      <c r="C6" s="3">
        <v>12</v>
      </c>
      <c r="D6" s="3">
        <v>7</v>
      </c>
      <c r="E6" s="2"/>
      <c r="F6" s="2"/>
      <c r="G6" s="2"/>
    </row>
    <row r="7" spans="1:7" ht="15.75" x14ac:dyDescent="0.25">
      <c r="A7" s="3">
        <v>5</v>
      </c>
      <c r="B7" s="2"/>
      <c r="C7" s="3">
        <v>10</v>
      </c>
      <c r="D7" s="3">
        <v>9</v>
      </c>
      <c r="E7" s="2"/>
      <c r="F7" s="2" t="s">
        <v>7</v>
      </c>
      <c r="G7" s="2"/>
    </row>
    <row r="8" spans="1:7" ht="15.75" x14ac:dyDescent="0.25">
      <c r="A8" s="3">
        <v>6</v>
      </c>
      <c r="B8" s="2"/>
      <c r="C8" s="3">
        <v>9</v>
      </c>
      <c r="D8" s="3">
        <v>9</v>
      </c>
      <c r="E8" s="2"/>
      <c r="F8" s="6">
        <f>TTEST(C3:C11,D3:D11,2,3)</f>
        <v>0.22972262292119944</v>
      </c>
      <c r="G8" s="2" t="s">
        <v>4</v>
      </c>
    </row>
    <row r="9" spans="1:7" ht="15.75" x14ac:dyDescent="0.25">
      <c r="A9" s="3">
        <v>7</v>
      </c>
      <c r="B9" s="2"/>
      <c r="C9" s="3">
        <v>11</v>
      </c>
      <c r="D9" s="3">
        <v>8</v>
      </c>
      <c r="E9" s="2"/>
      <c r="F9" s="6">
        <f>_xlfn.T.INV.2T(F8,C15)</f>
        <v>1.25205220479749</v>
      </c>
      <c r="G9" s="2" t="s">
        <v>5</v>
      </c>
    </row>
    <row r="10" spans="1:7" ht="15.75" x14ac:dyDescent="0.25">
      <c r="A10" s="3">
        <v>8</v>
      </c>
      <c r="B10" s="2"/>
      <c r="C10" s="3">
        <v>12</v>
      </c>
      <c r="D10" s="3">
        <v>10</v>
      </c>
      <c r="E10" s="2"/>
      <c r="F10" s="2"/>
      <c r="G10" s="2"/>
    </row>
    <row r="11" spans="1:7" ht="15.75" x14ac:dyDescent="0.25">
      <c r="A11" s="3">
        <v>9</v>
      </c>
      <c r="B11" s="2"/>
      <c r="C11" s="3">
        <v>8</v>
      </c>
      <c r="D11" s="3">
        <v>11</v>
      </c>
      <c r="E11" s="2"/>
      <c r="F11" s="2" t="s">
        <v>8</v>
      </c>
      <c r="G11" s="2"/>
    </row>
    <row r="12" spans="1:7" ht="15.75" x14ac:dyDescent="0.25">
      <c r="A12" s="2"/>
      <c r="B12" s="2"/>
      <c r="C12" s="2"/>
      <c r="D12" s="2"/>
      <c r="E12" s="2"/>
      <c r="F12" s="6">
        <f>TTEST(C3:C11,D3:D11,2,1)</f>
        <v>0.33358700175210282</v>
      </c>
      <c r="G12" s="2" t="s">
        <v>4</v>
      </c>
    </row>
    <row r="13" spans="1:7" ht="15.75" x14ac:dyDescent="0.25">
      <c r="A13" s="2"/>
      <c r="B13" s="3" t="s">
        <v>2</v>
      </c>
      <c r="C13" s="3">
        <f>AVERAGE(C3:C11)</f>
        <v>10</v>
      </c>
      <c r="D13" s="7">
        <f>AVERAGE(D3:D11)</f>
        <v>9</v>
      </c>
      <c r="E13" s="2"/>
      <c r="F13" s="6">
        <f>_xlfn.T.INV.2T(F12,COUNT(C3:C11)-1)</f>
        <v>1.0289915108550529</v>
      </c>
      <c r="G13" s="2" t="s">
        <v>5</v>
      </c>
    </row>
    <row r="14" spans="1:7" ht="15.75" x14ac:dyDescent="0.25">
      <c r="A14" s="2"/>
      <c r="B14" s="3" t="s">
        <v>3</v>
      </c>
      <c r="C14" s="3">
        <f>_xlfn.STDEV.S(C3:C11)</f>
        <v>1.8708286933869707</v>
      </c>
      <c r="D14" s="3">
        <f>_xlfn.STDEV.S(D3:D11)</f>
        <v>1.5</v>
      </c>
      <c r="E14" s="2"/>
      <c r="F14" s="2"/>
      <c r="G14" s="2"/>
    </row>
    <row r="15" spans="1:7" ht="15.75" x14ac:dyDescent="0.25">
      <c r="B15" s="3" t="s">
        <v>9</v>
      </c>
      <c r="C15" s="3">
        <f>(((C14*C14/9)+(D14*D14/9))^2)/(((C14*C14*C14*C14/81)/8)+((D14*D14*D14*D14/81)/8))</f>
        <v>15.277978339350177</v>
      </c>
      <c r="D15" s="1"/>
    </row>
    <row r="16" spans="1:7" ht="15.75" x14ac:dyDescent="0.25">
      <c r="B16" s="10" t="s">
        <v>13</v>
      </c>
      <c r="C16" s="3">
        <f>+COUNT(C3:D11)-2</f>
        <v>16</v>
      </c>
    </row>
  </sheetData>
  <mergeCells count="1">
    <mergeCell ref="A1:B1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14DF4-C730-4BC9-B4A8-A3045B1F467B}">
  <dimension ref="A1:G16"/>
  <sheetViews>
    <sheetView zoomScale="110" zoomScaleNormal="110" workbookViewId="0">
      <selection sqref="A1:B1"/>
    </sheetView>
  </sheetViews>
  <sheetFormatPr defaultRowHeight="15" x14ac:dyDescent="0.25"/>
  <cols>
    <col min="5" max="5" width="4.42578125" customWidth="1"/>
    <col min="6" max="6" width="16.85546875" customWidth="1"/>
    <col min="7" max="7" width="11.7109375" customWidth="1"/>
  </cols>
  <sheetData>
    <row r="1" spans="1:7" x14ac:dyDescent="0.25">
      <c r="A1" s="11" t="s">
        <v>11</v>
      </c>
      <c r="B1" s="11"/>
    </row>
    <row r="2" spans="1:7" ht="15.75" x14ac:dyDescent="0.25">
      <c r="A2" s="3" t="s">
        <v>10</v>
      </c>
      <c r="B2" s="2"/>
      <c r="C2" s="4" t="s">
        <v>0</v>
      </c>
      <c r="D2" s="5" t="s">
        <v>1</v>
      </c>
      <c r="E2" s="2"/>
      <c r="F2" s="2"/>
      <c r="G2" s="2"/>
    </row>
    <row r="3" spans="1:7" ht="15.75" x14ac:dyDescent="0.25">
      <c r="A3" s="3">
        <v>1</v>
      </c>
      <c r="B3" s="2"/>
      <c r="C3" s="3">
        <v>13</v>
      </c>
      <c r="D3" s="3">
        <v>8</v>
      </c>
      <c r="E3" s="2"/>
      <c r="F3" s="2" t="s">
        <v>6</v>
      </c>
      <c r="G3" s="2"/>
    </row>
    <row r="4" spans="1:7" ht="15.75" x14ac:dyDescent="0.25">
      <c r="A4" s="3">
        <v>2</v>
      </c>
      <c r="B4" s="2"/>
      <c r="C4" s="3">
        <v>8</v>
      </c>
      <c r="D4" s="3">
        <v>6</v>
      </c>
      <c r="E4" s="2"/>
      <c r="F4" s="6">
        <f>TTEST(C3:C11,D3:D11,2,2)</f>
        <v>8.5946374930027575E-2</v>
      </c>
      <c r="G4" s="2" t="s">
        <v>4</v>
      </c>
    </row>
    <row r="5" spans="1:7" ht="15.75" x14ac:dyDescent="0.25">
      <c r="A5" s="3">
        <v>3</v>
      </c>
      <c r="B5" s="2"/>
      <c r="C5" s="3">
        <v>6</v>
      </c>
      <c r="D5" s="3">
        <v>10</v>
      </c>
      <c r="E5" s="2"/>
      <c r="F5" s="6">
        <f>_xlfn.T.INV.2T(F4,C16)</f>
        <v>1.8299828439912558</v>
      </c>
      <c r="G5" s="2" t="s">
        <v>5</v>
      </c>
    </row>
    <row r="6" spans="1:7" ht="15.75" x14ac:dyDescent="0.25">
      <c r="A6" s="3">
        <v>4</v>
      </c>
      <c r="B6" s="2"/>
      <c r="C6" s="3">
        <v>13</v>
      </c>
      <c r="D6" s="3">
        <v>6</v>
      </c>
      <c r="E6" s="2"/>
      <c r="F6" s="2"/>
      <c r="G6" s="2"/>
    </row>
    <row r="7" spans="1:7" ht="15.75" x14ac:dyDescent="0.25">
      <c r="A7" s="3">
        <v>5</v>
      </c>
      <c r="B7" s="2"/>
      <c r="C7" s="3">
        <v>10</v>
      </c>
      <c r="D7" s="3">
        <v>8</v>
      </c>
      <c r="E7" s="2"/>
      <c r="F7" s="2" t="s">
        <v>7</v>
      </c>
      <c r="G7" s="2"/>
    </row>
    <row r="8" spans="1:7" ht="15.75" x14ac:dyDescent="0.25">
      <c r="A8" s="3">
        <v>6</v>
      </c>
      <c r="B8" s="2"/>
      <c r="C8" s="3">
        <v>7</v>
      </c>
      <c r="D8" s="3">
        <v>8</v>
      </c>
      <c r="E8" s="2"/>
      <c r="F8" s="6">
        <f>TTEST(C3:C11,D3:D11,2,3)</f>
        <v>9.2278015034465199E-2</v>
      </c>
      <c r="G8" s="2" t="s">
        <v>4</v>
      </c>
    </row>
    <row r="9" spans="1:7" ht="15.75" x14ac:dyDescent="0.25">
      <c r="A9" s="3">
        <v>7</v>
      </c>
      <c r="B9" s="2"/>
      <c r="C9" s="3">
        <v>11</v>
      </c>
      <c r="D9" s="3">
        <v>7</v>
      </c>
      <c r="E9" s="2"/>
      <c r="F9" s="6">
        <f>_xlfn.T.INV.2T(F8,C15)</f>
        <v>1.8439041561312457</v>
      </c>
      <c r="G9" s="2" t="s">
        <v>5</v>
      </c>
    </row>
    <row r="10" spans="1:7" ht="15.75" x14ac:dyDescent="0.25">
      <c r="A10" s="3">
        <v>8</v>
      </c>
      <c r="B10" s="2"/>
      <c r="C10" s="3">
        <v>14</v>
      </c>
      <c r="D10" s="3">
        <v>9</v>
      </c>
      <c r="E10" s="2"/>
      <c r="F10" s="2"/>
      <c r="G10" s="2"/>
    </row>
    <row r="11" spans="1:7" ht="15.75" x14ac:dyDescent="0.25">
      <c r="A11" s="3">
        <v>9</v>
      </c>
      <c r="B11" s="2"/>
      <c r="C11" s="3">
        <v>8</v>
      </c>
      <c r="D11" s="3">
        <v>10</v>
      </c>
      <c r="E11" s="2"/>
      <c r="F11" s="2" t="s">
        <v>8</v>
      </c>
      <c r="G11" s="2"/>
    </row>
    <row r="12" spans="1:7" ht="15.75" x14ac:dyDescent="0.25">
      <c r="A12" s="2"/>
      <c r="B12" s="2"/>
      <c r="C12" s="2"/>
      <c r="D12" s="2"/>
      <c r="E12" s="2"/>
      <c r="F12" s="6">
        <f>TTEST(C3:C11,D3:D11,2,1)</f>
        <v>0.14111328124999989</v>
      </c>
      <c r="G12" s="2" t="s">
        <v>4</v>
      </c>
    </row>
    <row r="13" spans="1:7" ht="15.75" x14ac:dyDescent="0.25">
      <c r="A13" s="2"/>
      <c r="B13" s="3" t="s">
        <v>2</v>
      </c>
      <c r="C13" s="3">
        <f>AVERAGE(C3:C11)</f>
        <v>10</v>
      </c>
      <c r="D13" s="3">
        <f>AVERAGE(D3:D11)</f>
        <v>8</v>
      </c>
      <c r="E13" s="2"/>
      <c r="F13" s="6">
        <f>_xlfn.T.INV.2T(F12,COUNT(C3:C11)-1)</f>
        <v>1.6329931618554525</v>
      </c>
      <c r="G13" s="2" t="s">
        <v>5</v>
      </c>
    </row>
    <row r="14" spans="1:7" ht="15.75" x14ac:dyDescent="0.25">
      <c r="A14" s="2"/>
      <c r="B14" s="3" t="s">
        <v>3</v>
      </c>
      <c r="C14" s="7">
        <f>_xlfn.STDEV.S(C3:C11)</f>
        <v>2.9154759474226504</v>
      </c>
      <c r="D14" s="3">
        <f>_xlfn.STDEV.S(D3:D11)</f>
        <v>1.5</v>
      </c>
      <c r="E14" s="2"/>
      <c r="F14" s="2"/>
      <c r="G14" s="2"/>
    </row>
    <row r="15" spans="1:7" ht="15.75" x14ac:dyDescent="0.25">
      <c r="B15" s="3" t="s">
        <v>9</v>
      </c>
      <c r="C15" s="7">
        <f>(((C14*C14/9)+(D14*D14/9))^2)/(((C14*C14*C14*C14/81)/8)+((D14*D14*D14*D14/81)/8))</f>
        <v>11.957962813257881</v>
      </c>
      <c r="D15" s="1"/>
    </row>
    <row r="16" spans="1:7" ht="15.75" x14ac:dyDescent="0.25">
      <c r="B16" s="10" t="s">
        <v>13</v>
      </c>
      <c r="C16" s="3">
        <f>+COUNT(C3:D11)-2</f>
        <v>16</v>
      </c>
    </row>
  </sheetData>
  <mergeCells count="1">
    <mergeCell ref="A1:B1"/>
  </mergeCells>
  <pageMargins left="0.7" right="0.7" top="0.75" bottom="0.75" header="0.3" footer="0.3"/>
  <pageSetup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90B13-D468-4046-89F8-25B3BEFCC2F6}">
  <dimension ref="A1:G17"/>
  <sheetViews>
    <sheetView zoomScale="110" zoomScaleNormal="110" workbookViewId="0">
      <selection sqref="A1:B1"/>
    </sheetView>
  </sheetViews>
  <sheetFormatPr defaultRowHeight="15" x14ac:dyDescent="0.25"/>
  <cols>
    <col min="5" max="5" width="4.42578125" customWidth="1"/>
    <col min="6" max="6" width="16.85546875" customWidth="1"/>
    <col min="7" max="7" width="11.7109375" customWidth="1"/>
  </cols>
  <sheetData>
    <row r="1" spans="1:7" x14ac:dyDescent="0.25">
      <c r="A1" s="11" t="s">
        <v>11</v>
      </c>
      <c r="B1" s="11"/>
    </row>
    <row r="2" spans="1:7" ht="15.75" x14ac:dyDescent="0.25">
      <c r="A2" s="3" t="s">
        <v>10</v>
      </c>
      <c r="B2" s="2"/>
      <c r="C2" s="4" t="s">
        <v>0</v>
      </c>
      <c r="D2" s="5" t="s">
        <v>1</v>
      </c>
      <c r="E2" s="2"/>
      <c r="F2" s="2"/>
      <c r="G2" s="2"/>
    </row>
    <row r="3" spans="1:7" ht="15.75" x14ac:dyDescent="0.25">
      <c r="A3" s="3">
        <v>1</v>
      </c>
      <c r="B3" s="3"/>
      <c r="C3" s="8">
        <v>6.335</v>
      </c>
      <c r="D3" s="8">
        <v>9.6959999999999997</v>
      </c>
      <c r="E3" s="2"/>
      <c r="F3" s="2" t="s">
        <v>6</v>
      </c>
      <c r="G3" s="2"/>
    </row>
    <row r="4" spans="1:7" ht="15.75" x14ac:dyDescent="0.25">
      <c r="A4" s="3">
        <v>2</v>
      </c>
      <c r="B4" s="3"/>
      <c r="C4" s="8">
        <v>7.4109999999999996</v>
      </c>
      <c r="D4" s="8">
        <v>8.3480000000000008</v>
      </c>
      <c r="E4" s="2"/>
      <c r="F4" s="6">
        <f>TTEST(C3:C10,D3:D10,2,2)</f>
        <v>4.2512381843816345E-2</v>
      </c>
      <c r="G4" s="2" t="s">
        <v>4</v>
      </c>
    </row>
    <row r="5" spans="1:7" ht="15.75" x14ac:dyDescent="0.25">
      <c r="A5" s="3">
        <v>3</v>
      </c>
      <c r="B5" s="3"/>
      <c r="C5" s="8">
        <v>6.6630000000000003</v>
      </c>
      <c r="D5" s="8">
        <v>9.2439999999999998</v>
      </c>
      <c r="E5" s="2"/>
      <c r="F5" s="6">
        <f>_xlfn.T.INV.2T(F4,C16)</f>
        <v>2.231466283156974</v>
      </c>
      <c r="G5" s="2" t="s">
        <v>5</v>
      </c>
    </row>
    <row r="6" spans="1:7" ht="15.75" x14ac:dyDescent="0.25">
      <c r="A6" s="3">
        <v>4</v>
      </c>
      <c r="B6" s="3"/>
      <c r="C6" s="8">
        <v>10.66</v>
      </c>
      <c r="D6" s="8">
        <v>11.257999999999999</v>
      </c>
      <c r="E6" s="2"/>
      <c r="F6" s="2"/>
      <c r="G6" s="2"/>
    </row>
    <row r="7" spans="1:7" ht="15.75" x14ac:dyDescent="0.25">
      <c r="A7" s="3">
        <v>5</v>
      </c>
      <c r="B7" s="3"/>
      <c r="C7" s="8">
        <v>8.3919999999999995</v>
      </c>
      <c r="D7" s="8">
        <v>9.6270000000000007</v>
      </c>
      <c r="E7" s="2"/>
      <c r="F7" s="2" t="s">
        <v>7</v>
      </c>
      <c r="G7" s="2"/>
    </row>
    <row r="8" spans="1:7" ht="15.75" x14ac:dyDescent="0.25">
      <c r="A8" s="3">
        <v>6</v>
      </c>
      <c r="B8" s="3"/>
      <c r="C8" s="8">
        <v>6.8789999999999996</v>
      </c>
      <c r="D8" s="8">
        <v>12.311999999999999</v>
      </c>
      <c r="E8" s="2"/>
      <c r="F8" s="6">
        <f>TTEST(C3:C10,D3:D10,2,3)</f>
        <v>4.4815399883062365E-2</v>
      </c>
      <c r="G8" s="2" t="s">
        <v>4</v>
      </c>
    </row>
    <row r="9" spans="1:7" ht="15.75" x14ac:dyDescent="0.25">
      <c r="A9" s="3">
        <v>7</v>
      </c>
      <c r="B9" s="3"/>
      <c r="C9" s="8">
        <v>11.305</v>
      </c>
      <c r="D9" s="8">
        <v>10.002000000000001</v>
      </c>
      <c r="E9" s="2"/>
      <c r="F9" s="6">
        <f>_xlfn.T.INV.2T(F8,C15)</f>
        <v>2.2397729290551491</v>
      </c>
      <c r="G9" s="2" t="s">
        <v>5</v>
      </c>
    </row>
    <row r="10" spans="1:7" ht="15.75" x14ac:dyDescent="0.25">
      <c r="A10" s="3">
        <v>8</v>
      </c>
      <c r="B10" s="3"/>
      <c r="C10" s="8">
        <v>7.5250000000000004</v>
      </c>
      <c r="D10" s="8">
        <v>8.968</v>
      </c>
      <c r="E10" s="2"/>
      <c r="F10" s="2"/>
      <c r="G10" s="2"/>
    </row>
    <row r="11" spans="1:7" ht="15.75" x14ac:dyDescent="0.25">
      <c r="A11" s="3"/>
      <c r="B11" s="3"/>
      <c r="C11" s="8"/>
      <c r="D11" s="8"/>
      <c r="E11" s="2"/>
      <c r="F11" s="2" t="s">
        <v>8</v>
      </c>
      <c r="G11" s="2"/>
    </row>
    <row r="12" spans="1:7" ht="15.75" x14ac:dyDescent="0.25">
      <c r="A12" s="2"/>
      <c r="B12" s="2"/>
      <c r="C12" s="8"/>
      <c r="D12" s="8"/>
      <c r="E12" s="2"/>
      <c r="F12" s="6">
        <f>TTEST(C3:C10,D3:D10,2,1)</f>
        <v>4.0834824483978099E-2</v>
      </c>
      <c r="G12" s="2" t="s">
        <v>4</v>
      </c>
    </row>
    <row r="13" spans="1:7" ht="15.75" x14ac:dyDescent="0.25">
      <c r="A13" s="2"/>
      <c r="B13" s="3" t="s">
        <v>2</v>
      </c>
      <c r="C13" s="3">
        <f>AVERAGE(C3:C11)</f>
        <v>8.1462500000000002</v>
      </c>
      <c r="D13" s="3">
        <f>AVERAGE(D3:D11)</f>
        <v>9.9318749999999998</v>
      </c>
      <c r="E13" s="2"/>
      <c r="F13" s="6">
        <f>_xlfn.T.INV.2T(F12,COUNT(C3:C10)-1)</f>
        <v>2.5026293007274525</v>
      </c>
      <c r="G13" s="2" t="s">
        <v>5</v>
      </c>
    </row>
    <row r="14" spans="1:7" ht="15.75" x14ac:dyDescent="0.25">
      <c r="A14" s="2"/>
      <c r="B14" s="3" t="s">
        <v>3</v>
      </c>
      <c r="C14" s="3">
        <f>_xlfn.STDEV.S(C3:C11)</f>
        <v>1.8658646980498226</v>
      </c>
      <c r="D14" s="3">
        <f>_xlfn.STDEV.S(D3:D11)</f>
        <v>1.281070583256716</v>
      </c>
      <c r="E14" s="2"/>
      <c r="F14" s="2"/>
      <c r="G14" s="2"/>
    </row>
    <row r="15" spans="1:7" ht="15.75" x14ac:dyDescent="0.25">
      <c r="B15" s="3" t="s">
        <v>9</v>
      </c>
      <c r="C15" s="3">
        <f>(((C14*C14/8)+(D14*D14/8))^2)/(((C14*C14*C14*C14/64)/7)+((D14*D14*D14*D14/64)/7))</f>
        <v>12.39966183463677</v>
      </c>
      <c r="D15" s="1"/>
    </row>
    <row r="16" spans="1:7" ht="15.75" x14ac:dyDescent="0.25">
      <c r="B16" s="10" t="s">
        <v>13</v>
      </c>
      <c r="C16" s="3">
        <f>+COUNT(C3:D11)-2</f>
        <v>14</v>
      </c>
      <c r="D16" s="1"/>
    </row>
    <row r="17" spans="6:6" ht="15.75" x14ac:dyDescent="0.25">
      <c r="F17" s="8"/>
    </row>
  </sheetData>
  <mergeCells count="1">
    <mergeCell ref="A1:B1"/>
  </mergeCells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ex1</vt:lpstr>
      <vt:lpstr>ex1-paired</vt:lpstr>
      <vt:lpstr>ex1-add1</vt:lpstr>
      <vt:lpstr>ex1-var</vt:lpstr>
      <vt:lpstr>ex2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 Carter</dc:creator>
  <cp:lastModifiedBy>Ashley Carter</cp:lastModifiedBy>
  <dcterms:created xsi:type="dcterms:W3CDTF">2022-02-13T04:27:17Z</dcterms:created>
  <dcterms:modified xsi:type="dcterms:W3CDTF">2022-03-06T21:57:44Z</dcterms:modified>
</cp:coreProperties>
</file>